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sa0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<sst xmlns="http://schemas.openxmlformats.org/spreadsheetml/2006/main" count="51" uniqueCount="36">
  <si>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Prim</t>
  </si>
  <si>
    <t>1º</t>
  </si>
  <si>
    <t>2º</t>
  </si>
  <si>
    <t>3º</t>
  </si>
  <si>
    <t>4º</t>
  </si>
  <si>
    <t>5º</t>
  </si>
  <si>
    <t>6º</t>
  </si>
  <si>
    <t>Final</t>
  </si>
  <si>
    <t>Régimen (rpm)</t>
  </si>
  <si>
    <t>Rel Total</t>
  </si>
  <si>
    <t>km/h</t>
  </si>
  <si>
    <t>CALCULADOR DE DESARROLLOS</t>
  </si>
  <si>
    <t>Diámetro rueda</t>
  </si>
  <si>
    <t>Perímetro rueda</t>
  </si>
  <si>
    <t>Vehículo</t>
  </si>
  <si>
    <t>HONDA CBR600F 2005</t>
  </si>
  <si>
    <t xml:space="preserve">Origen </t>
  </si>
  <si>
    <t>CALCULADOR DE DESARROLLOS www.batmotos.com</t>
  </si>
  <si>
    <t>Rueda Trasera</t>
  </si>
  <si>
    <t>Original</t>
  </si>
  <si>
    <t>Datos a rellenar</t>
  </si>
  <si>
    <t>PRIM</t>
  </si>
  <si>
    <t>REGIMEN</t>
  </si>
  <si>
    <t>RUEDA TRASERA</t>
  </si>
  <si>
    <t>medida de la rueda trasera</t>
  </si>
  <si>
    <t>1º,2º,… etc</t>
  </si>
  <si>
    <t>FINAL</t>
  </si>
  <si>
    <t>medida del piñon y corona que deseamos montar</t>
  </si>
  <si>
    <t>Ver piñones y coronas disponibles en el configurador de kit de transmisión en www.batmotos.com</t>
  </si>
  <si>
    <t>Solo tienes que poner los datos de tu moto y elegir la relacion y la cadena que elijais</t>
  </si>
  <si>
    <t xml:space="preserve">desde ralenti, hasta el regimen máximo </t>
  </si>
  <si>
    <t xml:space="preserve">Por ejemplo introduciendo 5000 RPM conoceras la velocidad a ese regimen </t>
  </si>
  <si>
    <t>para cada marcha engranada</t>
  </si>
  <si>
    <t>relacion de la caja de cambios disponible en el manual de usuario de la moto</t>
  </si>
  <si>
    <t>relacion primaria. Disponible en el manual de la moto (o internet)</t>
  </si>
  <si>
    <t>Los datos en colores se deben modificar para obtener los resultados.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</si>
</sst>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73" fontId="0" fillId="6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73" fontId="0" fillId="0" borderId="10" xfId="0" applyNumberFormat="1" applyFill="1" applyBorder="1" applyAlignment="1">
      <alignment horizontal="center"/>
    </xf>
    <xf numFmtId="0" fontId="0" fillId="24" borderId="1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73" fontId="0" fillId="6" borderId="0" xfId="0" applyNumberForma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workbookViewId="0" topLeftCell="A1">
      <selection activeCell="E16" sqref="E16:F16"/>
    </sheetView>
  </sheetViews>
  <sheetFormatPr defaultColWidth="11.421875" defaultRowHeight="12.75"/>
  <cols>
    <col min="1" max="1" width="18.57421875" style="0" customWidth="1"/>
    <col min="2" max="2" width="9.140625" style="0" customWidth="1"/>
    <col min="3" max="3" width="6.421875" style="0" customWidth="1"/>
    <col min="4" max="4" width="7.7109375" style="0" customWidth="1"/>
    <col min="5" max="5" width="5.8515625" style="0" customWidth="1"/>
    <col min="6" max="6" width="5.00390625" style="0" customWidth="1"/>
    <col min="7" max="7" width="5.28125" style="0" customWidth="1"/>
    <col min="8" max="8" width="5.00390625" style="0" customWidth="1"/>
    <col min="9" max="9" width="9.421875" style="0" customWidth="1"/>
    <col min="10" max="10" width="2.7109375" style="0" customWidth="1"/>
    <col min="11" max="11" width="10.7109375" style="0" customWidth="1"/>
    <col min="12" max="12" width="10.140625" style="0" customWidth="1"/>
    <col min="13" max="13" width="8.7109375" style="0" customWidth="1"/>
    <col min="14" max="14" width="7.7109375" style="0" customWidth="1"/>
    <col min="15" max="15" width="9.140625" style="0" customWidth="1"/>
  </cols>
  <sheetData>
    <row r="1" ht="24.75" customHeight="1"/>
    <row r="2" spans="1:11" ht="15.75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2.75">
      <c r="A4" s="1" t="s">
        <v>14</v>
      </c>
      <c r="B4" s="55" t="s">
        <v>15</v>
      </c>
      <c r="C4" s="56"/>
      <c r="D4" s="56"/>
      <c r="E4" s="56"/>
      <c r="F4" s="56"/>
      <c r="G4" s="56"/>
      <c r="H4" s="56"/>
      <c r="I4" s="56"/>
      <c r="J4" s="8"/>
      <c r="K4" s="9"/>
    </row>
    <row r="5" spans="1:11" ht="12.75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1" t="s">
        <v>12</v>
      </c>
      <c r="B6" s="2">
        <f>(B14*25.4)+2*(B12*B13/100)</f>
        <v>629.8</v>
      </c>
      <c r="C6" s="8"/>
      <c r="D6" s="1" t="s">
        <v>0</v>
      </c>
      <c r="E6" s="40">
        <v>45</v>
      </c>
      <c r="F6" s="40">
        <v>82</v>
      </c>
      <c r="G6" s="10">
        <f>E6/F6</f>
        <v>0.5487804878048781</v>
      </c>
      <c r="H6" s="8"/>
      <c r="I6" s="8"/>
      <c r="J6" s="8"/>
      <c r="K6" s="9"/>
    </row>
    <row r="7" spans="1:11" ht="12.75">
      <c r="A7" s="1" t="s">
        <v>13</v>
      </c>
      <c r="B7" s="3">
        <f>PI()*B6</f>
        <v>1978.5750532308516</v>
      </c>
      <c r="C7" s="8"/>
      <c r="D7" s="11"/>
      <c r="E7" s="12"/>
      <c r="F7" s="12"/>
      <c r="G7" s="10"/>
      <c r="H7" s="8"/>
      <c r="I7" s="11" t="s">
        <v>9</v>
      </c>
      <c r="J7" s="8"/>
      <c r="K7" s="4" t="s">
        <v>10</v>
      </c>
    </row>
    <row r="8" spans="1:11" ht="12.75">
      <c r="A8" s="13"/>
      <c r="B8" s="12"/>
      <c r="C8" s="8"/>
      <c r="D8" s="1" t="s">
        <v>1</v>
      </c>
      <c r="E8" s="40">
        <v>12</v>
      </c>
      <c r="F8" s="40">
        <v>34</v>
      </c>
      <c r="G8" s="10">
        <f aca="true" t="shared" si="0" ref="G8:G15">E8/F8</f>
        <v>0.35294117647058826</v>
      </c>
      <c r="H8" s="8"/>
      <c r="I8" s="14">
        <f>G6*G15*G8</f>
        <v>0.06886657101865137</v>
      </c>
      <c r="J8" s="8"/>
      <c r="K8" s="41">
        <f>$B$9*I8*(60/1000000)*B7</f>
        <v>8.175460765143262</v>
      </c>
    </row>
    <row r="9" spans="1:11" ht="12.75">
      <c r="A9" s="1" t="s">
        <v>8</v>
      </c>
      <c r="B9" s="42">
        <v>1000</v>
      </c>
      <c r="C9" s="8"/>
      <c r="D9" s="1" t="s">
        <v>2</v>
      </c>
      <c r="E9" s="40">
        <v>16</v>
      </c>
      <c r="F9" s="40">
        <v>33</v>
      </c>
      <c r="G9" s="10">
        <f t="shared" si="0"/>
        <v>0.48484848484848486</v>
      </c>
      <c r="H9" s="8"/>
      <c r="I9" s="14">
        <f>G6*G15*G9</f>
        <v>0.09460458240946047</v>
      </c>
      <c r="J9" s="8"/>
      <c r="K9" s="41">
        <f>$B$9*I9*(60/1000000)*B7</f>
        <v>11.230936000600845</v>
      </c>
    </row>
    <row r="10" spans="1:11" ht="12.75">
      <c r="A10" s="13"/>
      <c r="B10" s="12"/>
      <c r="C10" s="8"/>
      <c r="D10" s="1" t="s">
        <v>3</v>
      </c>
      <c r="E10" s="40">
        <v>17</v>
      </c>
      <c r="F10" s="40">
        <v>28</v>
      </c>
      <c r="G10" s="10">
        <f t="shared" si="0"/>
        <v>0.6071428571428571</v>
      </c>
      <c r="H10" s="8"/>
      <c r="I10" s="14">
        <f>G6*G15*G10</f>
        <v>0.11846689895470384</v>
      </c>
      <c r="J10" s="8"/>
      <c r="K10" s="41">
        <f>$B$9*I10*(60/1000000)*B7</f>
        <v>14.063739054323825</v>
      </c>
    </row>
    <row r="11" spans="1:11" ht="12.75">
      <c r="A11" s="13"/>
      <c r="B11" s="8"/>
      <c r="C11" s="8"/>
      <c r="D11" s="1" t="s">
        <v>4</v>
      </c>
      <c r="E11" s="40">
        <v>19</v>
      </c>
      <c r="F11" s="40">
        <v>27</v>
      </c>
      <c r="G11" s="10">
        <f t="shared" si="0"/>
        <v>0.7037037037037037</v>
      </c>
      <c r="H11" s="8"/>
      <c r="I11" s="14">
        <f>G6*G15*G11</f>
        <v>0.13730803974706415</v>
      </c>
      <c r="J11" s="8"/>
      <c r="K11" s="41">
        <f>$B$9*I11*(60/1000000)*B7</f>
        <v>16.30045572309428</v>
      </c>
    </row>
    <row r="12" spans="1:11" ht="12.75">
      <c r="A12" s="5" t="s">
        <v>18</v>
      </c>
      <c r="B12" s="42">
        <v>180</v>
      </c>
      <c r="C12" s="8"/>
      <c r="D12" s="1" t="s">
        <v>5</v>
      </c>
      <c r="E12" s="40">
        <v>22</v>
      </c>
      <c r="F12" s="40">
        <v>28</v>
      </c>
      <c r="G12" s="10">
        <f t="shared" si="0"/>
        <v>0.7857142857142857</v>
      </c>
      <c r="H12" s="8"/>
      <c r="I12" s="14">
        <f>G6*G12*G15</f>
        <v>0.15331010452961674</v>
      </c>
      <c r="J12" s="8"/>
      <c r="K12" s="41">
        <f>$B$9*I12*(60/1000000)*B7</f>
        <v>18.200132893830833</v>
      </c>
    </row>
    <row r="13" spans="1:11" ht="12.75">
      <c r="A13" s="7"/>
      <c r="B13" s="42">
        <v>55</v>
      </c>
      <c r="C13" s="8"/>
      <c r="D13" s="1" t="s">
        <v>6</v>
      </c>
      <c r="E13" s="40">
        <v>23</v>
      </c>
      <c r="F13" s="40">
        <v>27</v>
      </c>
      <c r="G13" s="10">
        <f t="shared" si="0"/>
        <v>0.8518518518518519</v>
      </c>
      <c r="H13" s="8"/>
      <c r="I13" s="14">
        <f>G6*G13*G15</f>
        <v>0.1662149954832882</v>
      </c>
      <c r="J13" s="8"/>
      <c r="K13" s="41">
        <f>$B$9*I13*(60/1000000)*B7</f>
        <v>19.732130612166763</v>
      </c>
    </row>
    <row r="14" spans="1:11" ht="12.75">
      <c r="A14" s="7"/>
      <c r="B14" s="42">
        <v>17</v>
      </c>
      <c r="C14" s="8"/>
      <c r="D14" s="11"/>
      <c r="E14" s="12"/>
      <c r="F14" s="12"/>
      <c r="G14" s="10"/>
      <c r="H14" s="8"/>
      <c r="I14" s="8"/>
      <c r="J14" s="8"/>
      <c r="K14" s="9"/>
    </row>
    <row r="15" spans="1:11" ht="12.75">
      <c r="A15" s="7"/>
      <c r="B15" s="8"/>
      <c r="C15" s="8"/>
      <c r="D15" s="1" t="s">
        <v>7</v>
      </c>
      <c r="E15" s="36">
        <v>16</v>
      </c>
      <c r="F15" s="36">
        <v>45</v>
      </c>
      <c r="G15" s="10">
        <f t="shared" si="0"/>
        <v>0.35555555555555557</v>
      </c>
      <c r="H15" s="8"/>
      <c r="I15" s="8"/>
      <c r="J15" s="8"/>
      <c r="K15" s="9"/>
    </row>
    <row r="16" spans="1:11" ht="12.75">
      <c r="A16" s="15"/>
      <c r="B16" s="16"/>
      <c r="C16" s="16"/>
      <c r="D16" s="16" t="s">
        <v>19</v>
      </c>
      <c r="E16" s="39">
        <v>15</v>
      </c>
      <c r="F16" s="39">
        <v>46</v>
      </c>
      <c r="G16" s="18">
        <f>E16/F16</f>
        <v>0.32608695652173914</v>
      </c>
      <c r="H16" s="16"/>
      <c r="I16" s="16"/>
      <c r="J16" s="16"/>
      <c r="K16" s="17"/>
    </row>
    <row r="18" spans="1:11" ht="12.75">
      <c r="A18" s="50" t="s">
        <v>20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2.75">
      <c r="A19" s="5" t="s">
        <v>21</v>
      </c>
      <c r="B19" s="53" t="s">
        <v>34</v>
      </c>
      <c r="C19" s="53"/>
      <c r="D19" s="53"/>
      <c r="E19" s="53"/>
      <c r="F19" s="53"/>
      <c r="G19" s="53"/>
      <c r="H19" s="53"/>
      <c r="I19" s="53"/>
      <c r="J19" s="53"/>
      <c r="K19" s="54"/>
    </row>
    <row r="20" spans="1:11" ht="12.75">
      <c r="A20" s="5" t="s">
        <v>25</v>
      </c>
      <c r="B20" s="53" t="s">
        <v>33</v>
      </c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2.75">
      <c r="A21" s="50" t="s">
        <v>23</v>
      </c>
      <c r="B21" s="51" t="s">
        <v>24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2" ht="12.75">
      <c r="A22" s="50" t="s">
        <v>22</v>
      </c>
      <c r="B22" s="51" t="s">
        <v>30</v>
      </c>
      <c r="C22" s="51"/>
      <c r="D22" s="51"/>
      <c r="E22" s="51"/>
      <c r="F22" s="51"/>
      <c r="G22" s="51"/>
      <c r="H22" s="51"/>
      <c r="I22" s="51"/>
      <c r="J22" s="51"/>
      <c r="K22" s="51"/>
      <c r="L22" s="8"/>
    </row>
    <row r="23" spans="1:11" ht="12.75">
      <c r="A23" s="7"/>
      <c r="B23" s="8" t="s">
        <v>31</v>
      </c>
      <c r="C23" s="8"/>
      <c r="D23" s="8"/>
      <c r="E23" s="8"/>
      <c r="F23" s="8"/>
      <c r="G23" s="8"/>
      <c r="H23" s="8"/>
      <c r="I23" s="8"/>
      <c r="J23" s="8"/>
      <c r="K23" s="9"/>
    </row>
    <row r="24" spans="1:11" ht="12.75">
      <c r="A24" s="15"/>
      <c r="B24" s="16" t="s">
        <v>32</v>
      </c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2.75">
      <c r="A25" s="5" t="s">
        <v>26</v>
      </c>
      <c r="B25" s="53" t="s">
        <v>27</v>
      </c>
      <c r="C25" s="53"/>
      <c r="D25" s="53"/>
      <c r="E25" s="53"/>
      <c r="F25" s="53"/>
      <c r="G25" s="53"/>
      <c r="H25" s="53"/>
      <c r="I25" s="53"/>
      <c r="J25" s="53"/>
      <c r="K25" s="54"/>
    </row>
    <row r="27" ht="12.75">
      <c r="A27" t="s">
        <v>28</v>
      </c>
    </row>
    <row r="28" ht="12.75">
      <c r="A28" t="s">
        <v>29</v>
      </c>
    </row>
    <row r="29" ht="12.75">
      <c r="A29" t="s">
        <v>35</v>
      </c>
    </row>
    <row r="30" spans="1:11" ht="15.75">
      <c r="A30" s="31" t="s">
        <v>11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12.75">
      <c r="A32" s="1" t="s">
        <v>14</v>
      </c>
      <c r="B32" s="34"/>
      <c r="C32" s="35"/>
      <c r="D32" s="35"/>
      <c r="E32" s="35"/>
      <c r="F32" s="35"/>
      <c r="G32" s="35"/>
      <c r="H32" s="35"/>
      <c r="I32" s="35"/>
      <c r="J32" s="8"/>
      <c r="K32" s="9"/>
    </row>
    <row r="33" spans="1:11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ht="12.75">
      <c r="A34" s="1" t="s">
        <v>12</v>
      </c>
      <c r="B34" s="2">
        <f>(B42*25.4)+2*(B40*B41/100)</f>
        <v>0</v>
      </c>
      <c r="C34" s="8"/>
      <c r="D34" s="1" t="s">
        <v>0</v>
      </c>
      <c r="E34" s="37"/>
      <c r="F34" s="37"/>
      <c r="G34" s="10" t="e">
        <f>E34/F34</f>
        <v>#DIV/0!</v>
      </c>
      <c r="H34" s="8"/>
      <c r="I34" s="8"/>
      <c r="J34" s="8"/>
      <c r="K34" s="9"/>
    </row>
    <row r="35" spans="1:11" ht="12.75">
      <c r="A35" s="1" t="s">
        <v>13</v>
      </c>
      <c r="B35" s="3">
        <f>PI()*B34</f>
        <v>0</v>
      </c>
      <c r="C35" s="8"/>
      <c r="D35" s="11"/>
      <c r="E35" s="12"/>
      <c r="F35" s="12"/>
      <c r="G35" s="10"/>
      <c r="H35" s="8"/>
      <c r="I35" s="11" t="s">
        <v>9</v>
      </c>
      <c r="J35" s="8"/>
      <c r="K35" s="4" t="s">
        <v>10</v>
      </c>
    </row>
    <row r="36" spans="1:11" ht="12.75">
      <c r="A36" s="13"/>
      <c r="B36" s="12"/>
      <c r="C36" s="8"/>
      <c r="D36" s="1" t="s">
        <v>1</v>
      </c>
      <c r="E36" s="37"/>
      <c r="F36" s="37"/>
      <c r="G36" s="10" t="e">
        <f aca="true" t="shared" si="1" ref="G36:G41">E36/F36</f>
        <v>#DIV/0!</v>
      </c>
      <c r="H36" s="8"/>
      <c r="I36" s="14" t="e">
        <f>G34*G43*G36</f>
        <v>#DIV/0!</v>
      </c>
      <c r="J36" s="8"/>
      <c r="K36" s="6" t="e">
        <f aca="true" t="shared" si="2" ref="K36:K41">$B$37*I36*(60/1000000)*$B$35</f>
        <v>#DIV/0!</v>
      </c>
    </row>
    <row r="37" spans="1:11" ht="12.75">
      <c r="A37" s="1" t="s">
        <v>8</v>
      </c>
      <c r="B37" s="36"/>
      <c r="C37" s="8"/>
      <c r="D37" s="1" t="s">
        <v>2</v>
      </c>
      <c r="E37" s="37"/>
      <c r="F37" s="37"/>
      <c r="G37" s="10" t="e">
        <f t="shared" si="1"/>
        <v>#DIV/0!</v>
      </c>
      <c r="H37" s="8"/>
      <c r="I37" s="14" t="e">
        <f>G34*G43*G37</f>
        <v>#DIV/0!</v>
      </c>
      <c r="J37" s="8"/>
      <c r="K37" s="6" t="e">
        <f t="shared" si="2"/>
        <v>#DIV/0!</v>
      </c>
    </row>
    <row r="38" spans="1:11" ht="12.75">
      <c r="A38" s="13"/>
      <c r="B38" s="12"/>
      <c r="C38" s="8"/>
      <c r="D38" s="1" t="s">
        <v>3</v>
      </c>
      <c r="E38" s="37"/>
      <c r="F38" s="37"/>
      <c r="G38" s="10" t="e">
        <f t="shared" si="1"/>
        <v>#DIV/0!</v>
      </c>
      <c r="H38" s="8"/>
      <c r="I38" s="14" t="e">
        <f>G34*G43*G38</f>
        <v>#DIV/0!</v>
      </c>
      <c r="J38" s="8"/>
      <c r="K38" s="6" t="e">
        <f t="shared" si="2"/>
        <v>#DIV/0!</v>
      </c>
    </row>
    <row r="39" spans="1:11" ht="12.75">
      <c r="A39" s="13"/>
      <c r="B39" s="8"/>
      <c r="C39" s="8"/>
      <c r="D39" s="1" t="s">
        <v>4</v>
      </c>
      <c r="E39" s="37"/>
      <c r="F39" s="37"/>
      <c r="G39" s="10" t="e">
        <f t="shared" si="1"/>
        <v>#DIV/0!</v>
      </c>
      <c r="H39" s="8"/>
      <c r="I39" s="14" t="e">
        <f>G34*G43*G39</f>
        <v>#DIV/0!</v>
      </c>
      <c r="J39" s="8"/>
      <c r="K39" s="6" t="e">
        <f t="shared" si="2"/>
        <v>#DIV/0!</v>
      </c>
    </row>
    <row r="40" spans="1:11" ht="12.75">
      <c r="A40" s="5" t="s">
        <v>18</v>
      </c>
      <c r="B40" s="36"/>
      <c r="C40" s="8"/>
      <c r="D40" s="1" t="s">
        <v>5</v>
      </c>
      <c r="E40" s="37"/>
      <c r="F40" s="37"/>
      <c r="G40" s="10" t="e">
        <f t="shared" si="1"/>
        <v>#DIV/0!</v>
      </c>
      <c r="H40" s="8"/>
      <c r="I40" s="14" t="e">
        <f>G34*G40*G43</f>
        <v>#DIV/0!</v>
      </c>
      <c r="J40" s="8"/>
      <c r="K40" s="6" t="e">
        <f t="shared" si="2"/>
        <v>#DIV/0!</v>
      </c>
    </row>
    <row r="41" spans="1:11" ht="12.75">
      <c r="A41" s="7"/>
      <c r="B41" s="36"/>
      <c r="C41" s="8"/>
      <c r="D41" s="1" t="s">
        <v>6</v>
      </c>
      <c r="E41" s="37"/>
      <c r="F41" s="37"/>
      <c r="G41" s="10" t="e">
        <f t="shared" si="1"/>
        <v>#DIV/0!</v>
      </c>
      <c r="H41" s="8"/>
      <c r="I41" s="14" t="e">
        <f>G34*G41*G43</f>
        <v>#DIV/0!</v>
      </c>
      <c r="J41" s="8"/>
      <c r="K41" s="6" t="e">
        <f t="shared" si="2"/>
        <v>#DIV/0!</v>
      </c>
    </row>
    <row r="42" spans="1:11" ht="12.75">
      <c r="A42" s="7"/>
      <c r="B42" s="36"/>
      <c r="C42" s="8"/>
      <c r="D42" s="11"/>
      <c r="E42" s="12"/>
      <c r="F42" s="12"/>
      <c r="G42" s="10"/>
      <c r="H42" s="8"/>
      <c r="I42" s="8"/>
      <c r="J42" s="8"/>
      <c r="K42" s="9"/>
    </row>
    <row r="43" spans="1:11" ht="12.75">
      <c r="A43" s="7"/>
      <c r="B43" s="8"/>
      <c r="C43" s="8"/>
      <c r="D43" s="1" t="s">
        <v>7</v>
      </c>
      <c r="E43" s="36"/>
      <c r="F43" s="36"/>
      <c r="G43" s="10" t="e">
        <f>E43/F43</f>
        <v>#DIV/0!</v>
      </c>
      <c r="H43" s="8"/>
      <c r="I43" s="8"/>
      <c r="J43" s="8"/>
      <c r="K43" s="9"/>
    </row>
    <row r="44" spans="1:11" ht="12.75">
      <c r="A44" s="15"/>
      <c r="B44" s="16"/>
      <c r="C44" s="16"/>
      <c r="D44" s="16" t="s">
        <v>16</v>
      </c>
      <c r="E44" s="38"/>
      <c r="F44" s="38"/>
      <c r="G44" s="18" t="e">
        <f>E44/F44</f>
        <v>#DIV/0!</v>
      </c>
      <c r="H44" s="16"/>
      <c r="I44" s="16"/>
      <c r="J44" s="16"/>
      <c r="K44" s="17"/>
    </row>
    <row r="48" spans="1:13" ht="15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M48" s="20"/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20"/>
    </row>
    <row r="50" spans="1:13" ht="12.75">
      <c r="A50" s="11"/>
      <c r="B50" s="44"/>
      <c r="C50" s="45"/>
      <c r="D50" s="45"/>
      <c r="E50" s="45"/>
      <c r="F50" s="45"/>
      <c r="G50" s="45"/>
      <c r="H50" s="45"/>
      <c r="I50" s="45"/>
      <c r="J50" s="8"/>
      <c r="K50" s="8"/>
      <c r="M50" s="20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M51" s="21"/>
    </row>
    <row r="52" spans="1:13" ht="12.75">
      <c r="A52" s="11"/>
      <c r="B52" s="12"/>
      <c r="C52" s="8"/>
      <c r="D52" s="11"/>
      <c r="E52" s="46"/>
      <c r="F52" s="46"/>
      <c r="G52" s="10"/>
      <c r="H52" s="8"/>
      <c r="I52" s="8"/>
      <c r="J52" s="8"/>
      <c r="K52" s="8"/>
      <c r="M52" s="21"/>
    </row>
    <row r="53" spans="1:13" ht="12.75">
      <c r="A53" s="11"/>
      <c r="B53" s="10"/>
      <c r="C53" s="8"/>
      <c r="D53" s="11"/>
      <c r="E53" s="12"/>
      <c r="F53" s="12"/>
      <c r="G53" s="10"/>
      <c r="H53" s="8"/>
      <c r="I53" s="11"/>
      <c r="J53" s="8"/>
      <c r="K53" s="47"/>
      <c r="M53" s="21"/>
    </row>
    <row r="54" spans="1:13" ht="12.75">
      <c r="A54" s="11"/>
      <c r="B54" s="12"/>
      <c r="C54" s="8"/>
      <c r="D54" s="11"/>
      <c r="E54" s="46"/>
      <c r="F54" s="46"/>
      <c r="G54" s="10"/>
      <c r="H54" s="8"/>
      <c r="I54" s="14"/>
      <c r="J54" s="8"/>
      <c r="K54" s="48"/>
      <c r="M54" s="21"/>
    </row>
    <row r="55" spans="1:13" ht="12.75">
      <c r="A55" s="11"/>
      <c r="B55" s="49"/>
      <c r="C55" s="8"/>
      <c r="D55" s="11"/>
      <c r="E55" s="46"/>
      <c r="F55" s="46"/>
      <c r="G55" s="10"/>
      <c r="H55" s="8"/>
      <c r="I55" s="14"/>
      <c r="J55" s="8"/>
      <c r="K55" s="48"/>
      <c r="M55" s="21"/>
    </row>
    <row r="56" spans="1:13" ht="12.75">
      <c r="A56" s="11"/>
      <c r="B56" s="12"/>
      <c r="C56" s="8"/>
      <c r="D56" s="11"/>
      <c r="E56" s="46"/>
      <c r="F56" s="46"/>
      <c r="G56" s="10"/>
      <c r="H56" s="8"/>
      <c r="I56" s="14"/>
      <c r="J56" s="8"/>
      <c r="K56" s="48"/>
      <c r="M56" s="20"/>
    </row>
    <row r="57" spans="1:13" ht="12.75">
      <c r="A57" s="11"/>
      <c r="B57" s="8"/>
      <c r="C57" s="8"/>
      <c r="D57" s="11"/>
      <c r="E57" s="46"/>
      <c r="F57" s="46"/>
      <c r="G57" s="10"/>
      <c r="H57" s="19"/>
      <c r="I57" s="14"/>
      <c r="J57" s="8"/>
      <c r="K57" s="48"/>
      <c r="M57" s="20"/>
    </row>
    <row r="58" spans="1:11" ht="12.75">
      <c r="A58" s="11"/>
      <c r="B58" s="49"/>
      <c r="C58" s="8"/>
      <c r="D58" s="11"/>
      <c r="E58" s="46"/>
      <c r="F58" s="46"/>
      <c r="G58" s="10"/>
      <c r="H58" s="19"/>
      <c r="I58" s="14"/>
      <c r="J58" s="8"/>
      <c r="K58" s="48"/>
    </row>
    <row r="59" spans="1:11" ht="12.75">
      <c r="A59" s="8"/>
      <c r="B59" s="49"/>
      <c r="C59" s="8"/>
      <c r="D59" s="11"/>
      <c r="E59" s="46"/>
      <c r="F59" s="46"/>
      <c r="G59" s="10"/>
      <c r="H59" s="8"/>
      <c r="I59" s="14"/>
      <c r="J59" s="8"/>
      <c r="K59" s="48"/>
    </row>
    <row r="60" spans="1:11" ht="12.75">
      <c r="A60" s="8"/>
      <c r="B60" s="49"/>
      <c r="C60" s="8"/>
      <c r="D60" s="11"/>
      <c r="E60" s="12"/>
      <c r="F60" s="12"/>
      <c r="G60" s="10"/>
      <c r="H60" s="8"/>
      <c r="I60" s="8"/>
      <c r="J60" s="8"/>
      <c r="K60" s="8"/>
    </row>
    <row r="61" spans="1:11" ht="12.75">
      <c r="A61" s="8"/>
      <c r="B61" s="8"/>
      <c r="C61" s="8"/>
      <c r="D61" s="11"/>
      <c r="E61" s="49"/>
      <c r="F61" s="49"/>
      <c r="G61" s="10"/>
      <c r="H61" s="8"/>
      <c r="I61" s="8"/>
      <c r="J61" s="8"/>
      <c r="K61" s="8"/>
    </row>
    <row r="62" spans="1:14" ht="12.75">
      <c r="A62" s="8"/>
      <c r="B62" s="8"/>
      <c r="C62" s="8"/>
      <c r="D62" s="8"/>
      <c r="E62" s="46"/>
      <c r="F62" s="46"/>
      <c r="G62" s="12"/>
      <c r="H62" s="8"/>
      <c r="I62" s="8"/>
      <c r="J62" s="8"/>
      <c r="K62" s="8"/>
      <c r="L62" s="19"/>
      <c r="M62" s="19"/>
      <c r="N62" s="19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9"/>
      <c r="M63" s="19"/>
      <c r="N63" s="19"/>
    </row>
    <row r="64" spans="12:14" ht="12.75">
      <c r="L64" s="19"/>
      <c r="M64" s="19"/>
      <c r="N64" s="19"/>
    </row>
    <row r="65" spans="1:14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9"/>
      <c r="M66" s="19"/>
      <c r="N66" s="19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>
      <c r="A68" s="22"/>
      <c r="B68" s="29"/>
      <c r="C68" s="30"/>
      <c r="D68" s="30"/>
      <c r="E68" s="30"/>
      <c r="F68" s="30"/>
      <c r="G68" s="30"/>
      <c r="H68" s="30"/>
      <c r="I68" s="30"/>
      <c r="J68" s="19"/>
      <c r="K68" s="19"/>
      <c r="L68" s="19"/>
      <c r="M68" s="19"/>
      <c r="N68" s="19"/>
    </row>
    <row r="69" spans="1:14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2.75">
      <c r="A70" s="22"/>
      <c r="B70" s="23"/>
      <c r="C70" s="19"/>
      <c r="D70" s="22"/>
      <c r="E70" s="23"/>
      <c r="F70" s="23"/>
      <c r="G70" s="24"/>
      <c r="H70" s="19"/>
      <c r="I70" s="19"/>
      <c r="J70" s="19"/>
      <c r="K70" s="19"/>
      <c r="L70" s="19"/>
      <c r="M70" s="19"/>
      <c r="N70" s="19"/>
    </row>
    <row r="71" spans="1:14" ht="12.75">
      <c r="A71" s="22"/>
      <c r="B71" s="24"/>
      <c r="C71" s="19"/>
      <c r="D71" s="22"/>
      <c r="E71" s="23"/>
      <c r="F71" s="23"/>
      <c r="G71" s="24"/>
      <c r="H71" s="19"/>
      <c r="I71" s="22"/>
      <c r="J71" s="19"/>
      <c r="K71" s="25"/>
      <c r="L71" s="19"/>
      <c r="M71" s="19"/>
      <c r="N71" s="19"/>
    </row>
    <row r="72" spans="1:14" ht="12.75">
      <c r="A72" s="22"/>
      <c r="B72" s="23"/>
      <c r="C72" s="19"/>
      <c r="D72" s="22"/>
      <c r="E72" s="23"/>
      <c r="F72" s="23"/>
      <c r="G72" s="24"/>
      <c r="H72" s="19"/>
      <c r="I72" s="26"/>
      <c r="J72" s="19"/>
      <c r="K72" s="21"/>
      <c r="L72" s="19"/>
      <c r="M72" s="19"/>
      <c r="N72" s="19"/>
    </row>
    <row r="73" spans="1:14" ht="12.75">
      <c r="A73" s="22"/>
      <c r="B73" s="27"/>
      <c r="C73" s="19"/>
      <c r="D73" s="22"/>
      <c r="E73" s="23"/>
      <c r="F73" s="23"/>
      <c r="G73" s="24"/>
      <c r="H73" s="19"/>
      <c r="I73" s="26"/>
      <c r="J73" s="19"/>
      <c r="K73" s="21"/>
      <c r="L73" s="19"/>
      <c r="M73" s="19"/>
      <c r="N73" s="19"/>
    </row>
    <row r="74" spans="1:14" ht="12.75">
      <c r="A74" s="22"/>
      <c r="B74" s="23"/>
      <c r="C74" s="19"/>
      <c r="D74" s="22"/>
      <c r="E74" s="23"/>
      <c r="F74" s="23"/>
      <c r="G74" s="24"/>
      <c r="H74" s="19"/>
      <c r="I74" s="26"/>
      <c r="J74" s="19"/>
      <c r="K74" s="21"/>
      <c r="L74" s="19"/>
      <c r="M74" s="19"/>
      <c r="N74" s="19"/>
    </row>
    <row r="75" spans="1:14" ht="12.75">
      <c r="A75" s="22"/>
      <c r="B75" s="19"/>
      <c r="C75" s="19"/>
      <c r="D75" s="22"/>
      <c r="E75" s="23"/>
      <c r="F75" s="23"/>
      <c r="G75" s="24"/>
      <c r="H75" s="19"/>
      <c r="I75" s="26"/>
      <c r="J75" s="19"/>
      <c r="K75" s="21"/>
      <c r="L75" s="19"/>
      <c r="M75" s="19"/>
      <c r="N75" s="19"/>
    </row>
    <row r="76" spans="1:14" ht="12.75">
      <c r="A76" s="22"/>
      <c r="B76" s="27"/>
      <c r="C76" s="19"/>
      <c r="D76" s="22"/>
      <c r="E76" s="23"/>
      <c r="F76" s="23"/>
      <c r="G76" s="24"/>
      <c r="H76" s="19"/>
      <c r="I76" s="26"/>
      <c r="J76" s="19"/>
      <c r="K76" s="21"/>
      <c r="L76" s="19"/>
      <c r="M76" s="19"/>
      <c r="N76" s="19"/>
    </row>
    <row r="77" spans="1:14" ht="12.75">
      <c r="A77" s="19"/>
      <c r="B77" s="27"/>
      <c r="C77" s="19"/>
      <c r="D77" s="22"/>
      <c r="E77" s="23"/>
      <c r="F77" s="23"/>
      <c r="G77" s="24"/>
      <c r="H77" s="19"/>
      <c r="I77" s="26"/>
      <c r="J77" s="19"/>
      <c r="K77" s="21"/>
      <c r="L77" s="19"/>
      <c r="M77" s="19"/>
      <c r="N77" s="19"/>
    </row>
    <row r="78" spans="1:11" ht="12.75">
      <c r="A78" s="19"/>
      <c r="B78" s="27"/>
      <c r="C78" s="19"/>
      <c r="D78" s="22"/>
      <c r="E78" s="23"/>
      <c r="F78" s="23"/>
      <c r="G78" s="24"/>
      <c r="H78" s="19"/>
      <c r="I78" s="19"/>
      <c r="J78" s="19"/>
      <c r="K78" s="19"/>
    </row>
    <row r="79" spans="1:11" ht="12.75">
      <c r="A79" s="19"/>
      <c r="B79" s="19"/>
      <c r="C79" s="19"/>
      <c r="D79" s="22"/>
      <c r="E79" s="27"/>
      <c r="F79" s="27"/>
      <c r="G79" s="24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23"/>
      <c r="F80" s="23"/>
      <c r="G80" s="23"/>
      <c r="H80" s="19"/>
      <c r="I80" s="19"/>
      <c r="J80" s="19"/>
      <c r="K80" s="19"/>
    </row>
  </sheetData>
  <sheetProtection password="A4AF" sheet="1"/>
  <mergeCells count="8">
    <mergeCell ref="A2:K2"/>
    <mergeCell ref="B4:I4"/>
    <mergeCell ref="A30:K30"/>
    <mergeCell ref="B32:I32"/>
    <mergeCell ref="A66:K66"/>
    <mergeCell ref="B68:I68"/>
    <mergeCell ref="A48:K48"/>
    <mergeCell ref="B50:I5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cmt</dc:creator>
  <cp:keywords/>
  <dc:description/>
  <cp:lastModifiedBy>User</cp:lastModifiedBy>
  <cp:lastPrinted>2014-05-29T11:13:55Z</cp:lastPrinted>
  <dcterms:created xsi:type="dcterms:W3CDTF">2007-06-27T14:21:54Z</dcterms:created>
  <dcterms:modified xsi:type="dcterms:W3CDTF">2014-05-29T11:24:15Z</dcterms:modified>
  <cp:category/>
  <cp:version/>
  <cp:contentType/>
  <cp:contentStatus/>
</cp:coreProperties>
</file>